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!00ルネスピースマンション理事会\00_年間カレンダー\"/>
    </mc:Choice>
  </mc:AlternateContent>
  <xr:revisionPtr revIDLastSave="0" documentId="13_ncr:1_{27505720-510E-4742-86B5-40C59E944814}" xr6:coauthVersionLast="47" xr6:coauthVersionMax="47" xr10:uidLastSave="{00000000-0000-0000-0000-000000000000}"/>
  <bookViews>
    <workbookView xWindow="-120" yWindow="-120" windowWidth="29040" windowHeight="15720" xr2:uid="{5A810D4E-8D02-463A-8DC5-BC58A88154A2}"/>
  </bookViews>
  <sheets>
    <sheet name="年間予定及び実績" sheetId="1" r:id="rId1"/>
    <sheet name="2023と2024と2025と2026の祭日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3" i="1" l="1"/>
  <c r="M4" i="1"/>
  <c r="L4" i="1"/>
  <c r="K4" i="1"/>
  <c r="J4" i="1"/>
  <c r="I4" i="1"/>
  <c r="H4" i="1"/>
  <c r="G4" i="1"/>
  <c r="F4" i="1"/>
  <c r="E4" i="1"/>
  <c r="D4" i="1"/>
  <c r="C4" i="1"/>
  <c r="B4" i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I3" i="1"/>
</calcChain>
</file>

<file path=xl/sharedStrings.xml><?xml version="1.0" encoding="utf-8"?>
<sst xmlns="http://schemas.openxmlformats.org/spreadsheetml/2006/main" count="126" uniqueCount="47">
  <si>
    <t>日付</t>
    <rPh sb="0" eb="2">
      <t>ヒズケ</t>
    </rPh>
    <phoneticPr fontId="1"/>
  </si>
  <si>
    <t>内部資料
(非公開)</t>
    <rPh sb="0" eb="2">
      <t>ナイブ</t>
    </rPh>
    <rPh sb="2" eb="4">
      <t>シリョウ</t>
    </rPh>
    <rPh sb="6" eb="9">
      <t>ヒコウカイ</t>
    </rPh>
    <phoneticPr fontId="1"/>
  </si>
  <si>
    <t>月</t>
    <rPh sb="0" eb="1">
      <t>ツキ</t>
    </rPh>
    <phoneticPr fontId="1"/>
  </si>
  <si>
    <t>（自治会活動含む）</t>
    <phoneticPr fontId="1"/>
  </si>
  <si>
    <t>ﾊｰﾄﾌｪｽﾀ</t>
    <phoneticPr fontId="1"/>
  </si>
  <si>
    <t>(醍醐小)</t>
    <rPh sb="1" eb="3">
      <t>ダイゴ</t>
    </rPh>
    <rPh sb="3" eb="4">
      <t>ショウ</t>
    </rPh>
    <phoneticPr fontId="1"/>
  </si>
  <si>
    <t>元日</t>
  </si>
  <si>
    <t>休日</t>
  </si>
  <si>
    <t>成人の日</t>
  </si>
  <si>
    <t>建国記念の日</t>
  </si>
  <si>
    <t>天皇誕生日</t>
  </si>
  <si>
    <t>春分の日</t>
  </si>
  <si>
    <t>昭和の日</t>
  </si>
  <si>
    <t>憲法記念日</t>
  </si>
  <si>
    <t>みどりの日</t>
  </si>
  <si>
    <t>こどもの日</t>
  </si>
  <si>
    <t>海の日</t>
  </si>
  <si>
    <t>山の日</t>
  </si>
  <si>
    <t>敬老の日</t>
  </si>
  <si>
    <t>秋分の日</t>
  </si>
  <si>
    <t>スポーツの日</t>
  </si>
  <si>
    <t>文化の日</t>
  </si>
  <si>
    <t>勤労感謝の日</t>
  </si>
  <si>
    <t>醍醐交番
だより掲示</t>
    <rPh sb="0" eb="4">
      <t>ダイゴコウバン</t>
    </rPh>
    <rPh sb="8" eb="10">
      <t>ケイジ</t>
    </rPh>
    <phoneticPr fontId="1"/>
  </si>
  <si>
    <t>醍醐小学校
だより掲示</t>
    <rPh sb="0" eb="2">
      <t>ダイゴ</t>
    </rPh>
    <rPh sb="2" eb="5">
      <t>ショウガッコウ</t>
    </rPh>
    <rPh sb="9" eb="11">
      <t>ケイジ</t>
    </rPh>
    <phoneticPr fontId="1"/>
  </si>
  <si>
    <t>総会</t>
    <rPh sb="0" eb="2">
      <t>ソウカイ</t>
    </rPh>
    <phoneticPr fontId="1"/>
  </si>
  <si>
    <t>市政協力
委員会合</t>
    <rPh sb="0" eb="2">
      <t>シセイ</t>
    </rPh>
    <rPh sb="2" eb="4">
      <t>キョウリョク</t>
    </rPh>
    <rPh sb="5" eb="7">
      <t>イイン</t>
    </rPh>
    <rPh sb="7" eb="9">
      <t>カイゴウ</t>
    </rPh>
    <phoneticPr fontId="1"/>
  </si>
  <si>
    <t>社協、自
町連総会</t>
    <rPh sb="0" eb="2">
      <t>シャキョウ</t>
    </rPh>
    <rPh sb="7" eb="9">
      <t>ソウカイ</t>
    </rPh>
    <phoneticPr fontId="1"/>
  </si>
  <si>
    <t>赤十字
募金振込</t>
    <rPh sb="0" eb="3">
      <t>セキジュウジ</t>
    </rPh>
    <rPh sb="4" eb="6">
      <t>ボキン</t>
    </rPh>
    <rPh sb="6" eb="8">
      <t>フリコミ</t>
    </rPh>
    <phoneticPr fontId="1"/>
  </si>
  <si>
    <t>赤い羽根
募金振込</t>
    <rPh sb="0" eb="1">
      <t>アカ</t>
    </rPh>
    <rPh sb="2" eb="4">
      <t>ハネ</t>
    </rPh>
    <rPh sb="5" eb="7">
      <t>ボキン</t>
    </rPh>
    <rPh sb="7" eb="9">
      <t>フリコミ</t>
    </rPh>
    <phoneticPr fontId="1"/>
  </si>
  <si>
    <t>総会書類
一斉郵送</t>
    <rPh sb="0" eb="2">
      <t>ソウカイ</t>
    </rPh>
    <rPh sb="2" eb="4">
      <t>ショルイ</t>
    </rPh>
    <rPh sb="5" eb="9">
      <t>イッセイユウソウ</t>
    </rPh>
    <phoneticPr fontId="1"/>
  </si>
  <si>
    <t>天皇誕生日</t>
    <phoneticPr fontId="1"/>
  </si>
  <si>
    <t>休日</t>
    <phoneticPr fontId="1"/>
  </si>
  <si>
    <t>自主防災
訓練</t>
    <rPh sb="0" eb="4">
      <t>ジシュボウサイ</t>
    </rPh>
    <rPh sb="5" eb="7">
      <t>クンレン</t>
    </rPh>
    <phoneticPr fontId="1"/>
  </si>
  <si>
    <t>年度</t>
    <rPh sb="0" eb="1">
      <t>ネン</t>
    </rPh>
    <rPh sb="1" eb="2">
      <t>ド</t>
    </rPh>
    <phoneticPr fontId="1"/>
  </si>
  <si>
    <t>活動予定計画</t>
    <rPh sb="0" eb="2">
      <t>カツドウ</t>
    </rPh>
    <rPh sb="2" eb="4">
      <t>ヨテイ</t>
    </rPh>
    <rPh sb="4" eb="6">
      <t>ケイカク</t>
    </rPh>
    <phoneticPr fontId="1"/>
  </si>
  <si>
    <t>社協
理事会</t>
    <rPh sb="0" eb="2">
      <t>シャキョウ</t>
    </rPh>
    <rPh sb="3" eb="5">
      <t>リジ</t>
    </rPh>
    <rPh sb="5" eb="6">
      <t>カイ</t>
    </rPh>
    <phoneticPr fontId="1"/>
  </si>
  <si>
    <t>ｼﾙﾊﾞｰ会</t>
    <rPh sb="5" eb="6">
      <t>カイ</t>
    </rPh>
    <phoneticPr fontId="1"/>
  </si>
  <si>
    <t>勤労感謝の日</t>
    <phoneticPr fontId="1"/>
  </si>
  <si>
    <t>元日</t>
    <phoneticPr fontId="1"/>
  </si>
  <si>
    <t>海の日</t>
    <phoneticPr fontId="1"/>
  </si>
  <si>
    <t>山の日</t>
    <phoneticPr fontId="1"/>
  </si>
  <si>
    <t>ルネス・ピース醍醐管理組合　第２７期カレンダー</t>
    <rPh sb="7" eb="9">
      <t>ダイゴ</t>
    </rPh>
    <rPh sb="9" eb="11">
      <t>カンリ</t>
    </rPh>
    <rPh sb="11" eb="13">
      <t>クミアイ</t>
    </rPh>
    <rPh sb="14" eb="15">
      <t>ダイ</t>
    </rPh>
    <rPh sb="17" eb="18">
      <t>キ</t>
    </rPh>
    <phoneticPr fontId="1"/>
  </si>
  <si>
    <t>第3日曜日ｼﾙﾊﾞｰさくらの会</t>
    <rPh sb="0" eb="1">
      <t>ダイ</t>
    </rPh>
    <rPh sb="2" eb="5">
      <t>ニチヨウビ</t>
    </rPh>
    <rPh sb="14" eb="15">
      <t>カイ</t>
    </rPh>
    <phoneticPr fontId="1"/>
  </si>
  <si>
    <t>醍醐ふれあいﾌﾟﾗｻﾞ</t>
    <rPh sb="0" eb="2">
      <t>ダイゴ</t>
    </rPh>
    <phoneticPr fontId="1"/>
  </si>
  <si>
    <t>理事会</t>
    <rPh sb="0" eb="3">
      <t>リジカイ</t>
    </rPh>
    <phoneticPr fontId="1"/>
  </si>
  <si>
    <t>理事会</t>
    <rPh sb="0" eb="3">
      <t>リジカイ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</si>
</sst>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d&quot;日&quot;"/>
    <numFmt numFmtId="177" formatCode="m&quot;月&quot;"/>
  </numFmts>
  <fonts count="3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9"/>
      <color rgb="FFFF0000"/>
      <name val="游ゴシック"/>
      <family val="3"/>
      <charset val="128"/>
      <scheme val="minor"/>
    </font>
    <font>
      <b/>
      <sz val="11"/>
      <color rgb="FF0000FF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rgb="FF0000FF"/>
      <name val="游ゴシック"/>
      <family val="3"/>
      <charset val="128"/>
      <scheme val="minor"/>
    </font>
    <font>
      <b/>
      <sz val="9"/>
      <color rgb="FF0000FF"/>
      <name val="游ゴシック"/>
      <family val="3"/>
      <charset val="128"/>
      <scheme val="minor"/>
    </font>
    <font>
      <b/>
      <sz val="8"/>
      <color rgb="FF0000FF"/>
      <name val="游ゴシック"/>
      <family val="3"/>
      <charset val="128"/>
      <scheme val="minor"/>
    </font>
    <font>
      <b/>
      <sz val="6"/>
      <color rgb="FF0000FF"/>
      <name val="游ゴシック"/>
      <family val="3"/>
      <charset val="128"/>
      <scheme val="minor"/>
    </font>
    <font>
      <b/>
      <sz val="6"/>
      <name val="游ゴシック"/>
      <family val="3"/>
      <charset val="128"/>
      <scheme val="minor"/>
    </font>
    <font>
      <b/>
      <sz val="8"/>
      <name val="游ゴシック"/>
      <family val="3"/>
      <charset val="128"/>
      <scheme val="minor"/>
    </font>
    <font>
      <b/>
      <sz val="7"/>
      <color rgb="FF0000FF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7"/>
      <name val="游ゴシック"/>
      <family val="3"/>
      <charset val="128"/>
      <scheme val="minor"/>
    </font>
    <font>
      <sz val="12"/>
      <name val="游ゴシック"/>
      <family val="3"/>
      <charset val="128"/>
      <scheme val="minor"/>
    </font>
    <font>
      <sz val="8"/>
      <name val="游ゴシック"/>
      <family val="3"/>
      <charset val="128"/>
      <scheme val="minor"/>
    </font>
    <font>
      <sz val="7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b/>
      <sz val="11"/>
      <name val="游ゴシック"/>
      <family val="3"/>
      <charset val="128"/>
      <scheme val="minor"/>
    </font>
    <font>
      <sz val="6"/>
      <name val="游ゴシック"/>
      <family val="3"/>
      <charset val="128"/>
      <scheme val="minor"/>
    </font>
    <font>
      <b/>
      <sz val="6"/>
      <color rgb="FFFF0000"/>
      <name val="游ゴシック"/>
      <family val="3"/>
      <charset val="128"/>
      <scheme val="minor"/>
    </font>
    <font>
      <sz val="6"/>
      <color theme="1"/>
      <name val="游ゴシック"/>
      <family val="3"/>
      <charset val="128"/>
      <scheme val="minor"/>
    </font>
    <font>
      <b/>
      <sz val="11"/>
      <color rgb="FF008000"/>
      <name val="游ゴシック"/>
      <family val="3"/>
      <charset val="128"/>
      <scheme val="minor"/>
    </font>
    <font>
      <b/>
      <sz val="12"/>
      <color rgb="FF333333"/>
      <name val="Arial"/>
      <family val="2"/>
    </font>
    <font>
      <sz val="12"/>
      <color rgb="FF333333"/>
      <name val="Arial"/>
      <family val="2"/>
    </font>
    <font>
      <b/>
      <sz val="12"/>
      <color rgb="FF333333"/>
      <name val="ＭＳ ゴシック"/>
      <family val="3"/>
      <charset val="128"/>
    </font>
    <font>
      <sz val="12"/>
      <color rgb="FF333333"/>
      <name val="Arial"/>
      <family val="3"/>
      <charset val="128"/>
    </font>
    <font>
      <sz val="11"/>
      <name val="游ゴシック"/>
      <family val="2"/>
      <charset val="128"/>
      <scheme val="minor"/>
    </font>
    <font>
      <sz val="8"/>
      <name val="游ゴシック"/>
      <family val="2"/>
      <charset val="128"/>
      <scheme val="minor"/>
    </font>
    <font>
      <b/>
      <sz val="11"/>
      <color rgb="FF009900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1"/>
      <color rgb="FFFF0000"/>
      <name val="游ゴシック"/>
      <family val="2"/>
      <charset val="128"/>
      <scheme val="minor"/>
    </font>
    <font>
      <b/>
      <sz val="11"/>
      <color rgb="FFFF0000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C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8F8F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rgb="FFD9D9D9"/>
      </left>
      <right style="medium">
        <color rgb="FFD9D9D9"/>
      </right>
      <top style="medium">
        <color rgb="FFD9D9D9"/>
      </top>
      <bottom style="medium">
        <color rgb="FFD9D9D9"/>
      </bottom>
      <diagonal/>
    </border>
    <border>
      <left/>
      <right style="medium">
        <color rgb="FFD9D9D9"/>
      </right>
      <top/>
      <bottom style="medium">
        <color rgb="FFD9D9D9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Border="1" applyAlignment="1">
      <alignment vertical="center" shrinkToFit="1"/>
    </xf>
    <xf numFmtId="0" fontId="0" fillId="0" borderId="2" xfId="0" applyBorder="1" applyAlignment="1">
      <alignment vertical="center" shrinkToFit="1"/>
    </xf>
    <xf numFmtId="0" fontId="0" fillId="0" borderId="3" xfId="0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2" fillId="2" borderId="6" xfId="0" applyFont="1" applyFill="1" applyBorder="1" applyAlignment="1">
      <alignment vertical="center" shrinkToFit="1"/>
    </xf>
    <xf numFmtId="0" fontId="2" fillId="2" borderId="7" xfId="0" applyFont="1" applyFill="1" applyBorder="1" applyAlignment="1">
      <alignment vertical="center" shrinkToFit="1"/>
    </xf>
    <xf numFmtId="0" fontId="0" fillId="0" borderId="5" xfId="0" applyBorder="1">
      <alignment vertical="center"/>
    </xf>
    <xf numFmtId="0" fontId="2" fillId="0" borderId="8" xfId="0" applyFont="1" applyBorder="1" applyAlignment="1">
      <alignment shrinkToFit="1"/>
    </xf>
    <xf numFmtId="0" fontId="0" fillId="0" borderId="4" xfId="0" applyBorder="1">
      <alignment vertical="center"/>
    </xf>
    <xf numFmtId="0" fontId="0" fillId="0" borderId="9" xfId="0" applyBorder="1">
      <alignment vertical="center"/>
    </xf>
    <xf numFmtId="0" fontId="2" fillId="0" borderId="4" xfId="0" applyFont="1" applyBorder="1" applyAlignment="1">
      <alignment shrinkToFit="1"/>
    </xf>
    <xf numFmtId="176" fontId="0" fillId="0" borderId="1" xfId="0" applyNumberFormat="1" applyBorder="1" applyAlignment="1">
      <alignment vertical="center" shrinkToFit="1"/>
    </xf>
    <xf numFmtId="177" fontId="0" fillId="0" borderId="1" xfId="0" applyNumberFormat="1" applyBorder="1" applyAlignment="1">
      <alignment horizontal="center" vertical="center" shrinkToFit="1"/>
    </xf>
    <xf numFmtId="177" fontId="0" fillId="0" borderId="3" xfId="0" applyNumberFormat="1" applyBorder="1" applyAlignment="1">
      <alignment horizontal="center" vertical="center" shrinkToFit="1"/>
    </xf>
    <xf numFmtId="0" fontId="4" fillId="0" borderId="1" xfId="0" applyFont="1" applyBorder="1" applyAlignment="1">
      <alignment vertical="center" shrinkToFit="1"/>
    </xf>
    <xf numFmtId="56" fontId="0" fillId="0" borderId="0" xfId="0" applyNumberFormat="1">
      <alignment vertical="center"/>
    </xf>
    <xf numFmtId="0" fontId="8" fillId="0" borderId="1" xfId="0" applyFont="1" applyBorder="1" applyAlignment="1">
      <alignment vertical="center" wrapText="1" shrinkToFit="1"/>
    </xf>
    <xf numFmtId="0" fontId="7" fillId="0" borderId="1" xfId="0" applyFont="1" applyBorder="1" applyAlignment="1">
      <alignment shrinkToFit="1"/>
    </xf>
    <xf numFmtId="0" fontId="9" fillId="0" borderId="1" xfId="0" applyFont="1" applyBorder="1" applyAlignment="1">
      <alignment vertical="center" wrapText="1" shrinkToFit="1"/>
    </xf>
    <xf numFmtId="0" fontId="10" fillId="0" borderId="1" xfId="0" applyFont="1" applyBorder="1" applyAlignment="1">
      <alignment vertical="center" wrapText="1" shrinkToFit="1"/>
    </xf>
    <xf numFmtId="0" fontId="12" fillId="0" borderId="1" xfId="0" applyFont="1" applyBorder="1" applyAlignment="1">
      <alignment vertical="center" wrapText="1" shrinkToFit="1"/>
    </xf>
    <xf numFmtId="0" fontId="13" fillId="0" borderId="1" xfId="0" applyFont="1" applyBorder="1" applyAlignment="1">
      <alignment vertical="center" shrinkToFit="1"/>
    </xf>
    <xf numFmtId="0" fontId="14" fillId="0" borderId="1" xfId="0" applyFont="1" applyBorder="1" applyAlignment="1">
      <alignment vertical="center" shrinkToFit="1"/>
    </xf>
    <xf numFmtId="0" fontId="4" fillId="0" borderId="2" xfId="0" applyFont="1" applyBorder="1" applyAlignment="1">
      <alignment shrinkToFit="1"/>
    </xf>
    <xf numFmtId="0" fontId="15" fillId="0" borderId="1" xfId="0" applyFont="1" applyBorder="1" applyAlignment="1">
      <alignment vertical="center" wrapText="1" shrinkToFit="1"/>
    </xf>
    <xf numFmtId="0" fontId="16" fillId="0" borderId="1" xfId="0" applyFont="1" applyBorder="1" applyAlignment="1">
      <alignment horizontal="center" vertical="center" shrinkToFit="1"/>
    </xf>
    <xf numFmtId="0" fontId="11" fillId="0" borderId="1" xfId="0" applyFont="1" applyBorder="1" applyAlignment="1">
      <alignment vertical="center" wrapText="1" shrinkToFit="1"/>
    </xf>
    <xf numFmtId="0" fontId="17" fillId="0" borderId="1" xfId="0" applyFont="1" applyBorder="1" applyAlignment="1">
      <alignment vertical="center" wrapText="1" shrinkToFit="1"/>
    </xf>
    <xf numFmtId="0" fontId="18" fillId="0" borderId="1" xfId="0" applyFont="1" applyBorder="1" applyAlignment="1">
      <alignment vertical="center" wrapText="1" shrinkToFit="1"/>
    </xf>
    <xf numFmtId="0" fontId="19" fillId="0" borderId="2" xfId="0" applyFont="1" applyBorder="1" applyAlignment="1">
      <alignment horizontal="center" vertical="center" shrinkToFit="1"/>
    </xf>
    <xf numFmtId="0" fontId="20" fillId="0" borderId="1" xfId="0" applyFont="1" applyBorder="1" applyAlignment="1">
      <alignment vertical="center" shrinkToFit="1"/>
    </xf>
    <xf numFmtId="0" fontId="21" fillId="0" borderId="1" xfId="0" applyFont="1" applyBorder="1" applyAlignment="1">
      <alignment vertical="center" wrapText="1" shrinkToFit="1"/>
    </xf>
    <xf numFmtId="0" fontId="19" fillId="0" borderId="2" xfId="0" applyFont="1" applyBorder="1" applyAlignment="1">
      <alignment shrinkToFit="1"/>
    </xf>
    <xf numFmtId="0" fontId="19" fillId="0" borderId="1" xfId="0" applyFont="1" applyBorder="1" applyAlignment="1">
      <alignment vertical="center" shrinkToFit="1"/>
    </xf>
    <xf numFmtId="0" fontId="22" fillId="0" borderId="1" xfId="0" applyFont="1" applyBorder="1" applyAlignment="1">
      <alignment vertical="center" wrapText="1" shrinkToFit="1"/>
    </xf>
    <xf numFmtId="0" fontId="23" fillId="0" borderId="1" xfId="0" applyFont="1" applyBorder="1" applyAlignment="1">
      <alignment vertical="center" shrinkToFit="1"/>
    </xf>
    <xf numFmtId="0" fontId="9" fillId="0" borderId="3" xfId="0" applyFont="1" applyBorder="1" applyAlignment="1">
      <alignment vertical="center" wrapText="1" shrinkToFit="1"/>
    </xf>
    <xf numFmtId="0" fontId="24" fillId="0" borderId="1" xfId="0" applyFont="1" applyBorder="1" applyAlignment="1">
      <alignment vertical="center" shrinkToFit="1"/>
    </xf>
    <xf numFmtId="0" fontId="25" fillId="4" borderId="10" xfId="0" applyFont="1" applyFill="1" applyBorder="1" applyAlignment="1">
      <alignment horizontal="center" vertical="center" wrapText="1"/>
    </xf>
    <xf numFmtId="56" fontId="26" fillId="3" borderId="10" xfId="0" applyNumberFormat="1" applyFont="1" applyFill="1" applyBorder="1" applyAlignment="1">
      <alignment vertical="center" wrapText="1"/>
    </xf>
    <xf numFmtId="0" fontId="26" fillId="3" borderId="10" xfId="0" applyFont="1" applyFill="1" applyBorder="1" applyAlignment="1">
      <alignment vertical="center" wrapText="1"/>
    </xf>
    <xf numFmtId="0" fontId="0" fillId="3" borderId="11" xfId="0" applyFill="1" applyBorder="1">
      <alignment vertical="center"/>
    </xf>
    <xf numFmtId="0" fontId="27" fillId="4" borderId="10" xfId="0" applyFont="1" applyFill="1" applyBorder="1" applyAlignment="1">
      <alignment horizontal="center" vertical="center" wrapText="1"/>
    </xf>
    <xf numFmtId="0" fontId="28" fillId="3" borderId="10" xfId="0" applyFont="1" applyFill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7" fillId="0" borderId="3" xfId="0" applyFont="1" applyBorder="1" applyAlignment="1">
      <alignment vertical="center" wrapText="1" shrinkToFit="1"/>
    </xf>
    <xf numFmtId="0" fontId="18" fillId="0" borderId="3" xfId="0" applyFont="1" applyBorder="1" applyAlignment="1">
      <alignment vertical="center" wrapText="1" shrinkToFit="1"/>
    </xf>
    <xf numFmtId="0" fontId="29" fillId="0" borderId="1" xfId="0" applyFont="1" applyBorder="1" applyAlignment="1">
      <alignment vertical="center" shrinkToFit="1"/>
    </xf>
    <xf numFmtId="0" fontId="30" fillId="0" borderId="1" xfId="0" applyFont="1" applyBorder="1" applyAlignment="1">
      <alignment vertical="center" wrapText="1"/>
    </xf>
    <xf numFmtId="0" fontId="31" fillId="0" borderId="4" xfId="0" applyFont="1" applyBorder="1" applyAlignment="1">
      <alignment horizontal="left" vertical="top"/>
    </xf>
    <xf numFmtId="0" fontId="32" fillId="0" borderId="1" xfId="0" applyFont="1" applyBorder="1" applyAlignment="1">
      <alignment vertical="center" shrinkToFit="1"/>
    </xf>
    <xf numFmtId="0" fontId="13" fillId="0" borderId="2" xfId="0" applyFont="1" applyBorder="1" applyAlignment="1">
      <alignment vertical="center" shrinkToFi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wrapText="1"/>
    </xf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20" fillId="0" borderId="3" xfId="0" applyFont="1" applyBorder="1" applyAlignment="1">
      <alignment vertical="center" wrapText="1" shrinkToFit="1"/>
    </xf>
    <xf numFmtId="0" fontId="21" fillId="0" borderId="2" xfId="0" applyFont="1" applyBorder="1" applyAlignment="1">
      <alignment vertical="center" wrapText="1" shrinkToFit="1"/>
    </xf>
    <xf numFmtId="0" fontId="33" fillId="0" borderId="2" xfId="0" applyFont="1" applyBorder="1" applyAlignment="1">
      <alignment vertical="center" shrinkToFit="1"/>
    </xf>
    <xf numFmtId="0" fontId="34" fillId="0" borderId="1" xfId="0" applyFont="1" applyBorder="1" applyAlignment="1">
      <alignment vertical="center" shrinkToFit="1"/>
    </xf>
  </cellXfs>
  <cellStyles count="1">
    <cellStyle name="標準" xfId="0" builtinId="0"/>
  </cellStyles>
  <dxfs count="5">
    <dxf>
      <fill>
        <patternFill>
          <bgColor theme="9" tint="0.79998168889431442"/>
        </patternFill>
      </fill>
    </dxf>
    <dxf>
      <font>
        <color theme="0"/>
      </font>
      <fill>
        <patternFill>
          <bgColor theme="0"/>
        </patternFill>
      </fill>
    </dxf>
    <dxf>
      <fill>
        <patternFill>
          <bgColor theme="8" tint="0.79998168889431442"/>
        </patternFill>
      </fill>
    </dxf>
    <dxf>
      <fill>
        <patternFill>
          <bgColor rgb="FFFFCCFF"/>
        </patternFill>
      </fill>
    </dxf>
    <dxf>
      <font>
        <b/>
        <i val="0"/>
        <color rgb="FFFF0000"/>
      </font>
    </dxf>
  </dxfs>
  <tableStyles count="0" defaultTableStyle="TableStyleMedium2" defaultPivotStyle="PivotStyleLight16"/>
  <colors>
    <mruColors>
      <color rgb="FF0000FF"/>
      <color rgb="FF009900"/>
      <color rgb="FF008000"/>
      <color rgb="FFFF00FF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ADDA3D-59AE-412B-8507-F85E8DFD6886}">
  <dimension ref="A1:M40"/>
  <sheetViews>
    <sheetView tabSelected="1" workbookViewId="0">
      <pane ySplit="4" topLeftCell="A5" activePane="bottomLeft" state="frozen"/>
      <selection pane="bottomLeft" activeCell="K17" sqref="K17"/>
    </sheetView>
  </sheetViews>
  <sheetFormatPr defaultRowHeight="18.75" x14ac:dyDescent="0.4"/>
  <cols>
    <col min="1" max="1" width="6.25" customWidth="1"/>
    <col min="2" max="13" width="7" customWidth="1"/>
    <col min="14" max="14" width="0.625" customWidth="1"/>
    <col min="16" max="16" width="9.375" bestFit="1" customWidth="1"/>
  </cols>
  <sheetData>
    <row r="1" spans="1:13" ht="30" customHeight="1" thickTop="1" x14ac:dyDescent="0.4">
      <c r="A1" s="58" t="s">
        <v>42</v>
      </c>
      <c r="B1" s="58"/>
      <c r="C1" s="58"/>
      <c r="D1" s="58"/>
      <c r="E1" s="58"/>
      <c r="F1" s="58"/>
      <c r="G1" s="58"/>
      <c r="H1" s="7">
        <v>2025</v>
      </c>
      <c r="I1" t="s">
        <v>34</v>
      </c>
      <c r="J1" s="57" t="s">
        <v>35</v>
      </c>
      <c r="K1" s="57"/>
      <c r="L1" s="57"/>
      <c r="M1" s="55" t="s">
        <v>1</v>
      </c>
    </row>
    <row r="2" spans="1:13" ht="21.75" customHeight="1" thickBot="1" x14ac:dyDescent="0.45">
      <c r="A2" s="59"/>
      <c r="B2" s="59"/>
      <c r="C2" s="59"/>
      <c r="D2" s="59"/>
      <c r="E2" s="59"/>
      <c r="F2" s="59"/>
      <c r="G2" s="59"/>
      <c r="H2" s="8">
        <v>6</v>
      </c>
      <c r="I2" t="s">
        <v>2</v>
      </c>
      <c r="J2" s="60" t="s">
        <v>3</v>
      </c>
      <c r="K2" s="60"/>
      <c r="L2" s="60"/>
      <c r="M2" s="56"/>
    </row>
    <row r="3" spans="1:13" ht="28.5" customHeight="1" thickTop="1" x14ac:dyDescent="0.35">
      <c r="A3" s="12"/>
      <c r="B3" s="13" t="str">
        <f>H1&amp;"年"</f>
        <v>2025年</v>
      </c>
      <c r="C3" s="11"/>
      <c r="D3" s="11"/>
      <c r="E3" s="11"/>
      <c r="F3" s="11"/>
      <c r="G3" s="11"/>
      <c r="H3" s="9"/>
      <c r="I3" s="10" t="str">
        <f>(H1+1)&amp;"年"</f>
        <v>2026年</v>
      </c>
      <c r="J3" s="52" t="s">
        <v>43</v>
      </c>
      <c r="K3" s="11"/>
      <c r="L3" s="11"/>
      <c r="M3" s="12"/>
    </row>
    <row r="4" spans="1:13" ht="22.5" customHeight="1" x14ac:dyDescent="0.4">
      <c r="A4" s="2" t="s">
        <v>0</v>
      </c>
      <c r="B4" s="15">
        <f>DATE($H$1,6,1)</f>
        <v>45809</v>
      </c>
      <c r="C4" s="15">
        <f>DATE($H$1,7,1)</f>
        <v>45839</v>
      </c>
      <c r="D4" s="15">
        <f>DATE($H$1,8,1)</f>
        <v>45870</v>
      </c>
      <c r="E4" s="15">
        <f>DATE($H$1,9,1)</f>
        <v>45901</v>
      </c>
      <c r="F4" s="15">
        <f>DATE($H$1,10,1)</f>
        <v>45931</v>
      </c>
      <c r="G4" s="15">
        <f>DATE($H$1,11,1)</f>
        <v>45962</v>
      </c>
      <c r="H4" s="15">
        <f>DATE($H$1,12,1)</f>
        <v>45992</v>
      </c>
      <c r="I4" s="16">
        <f>DATE($H$1+1,1,1)</f>
        <v>46023</v>
      </c>
      <c r="J4" s="15">
        <f>DATE($H$1+1,2,1)</f>
        <v>46054</v>
      </c>
      <c r="K4" s="15">
        <f>DATE($H$1+1,3,1)</f>
        <v>46082</v>
      </c>
      <c r="L4" s="15">
        <f>DATE($H$1+1,4,1)</f>
        <v>46113</v>
      </c>
      <c r="M4" s="15">
        <f>DATE($H$1+1,5,1)</f>
        <v>46143</v>
      </c>
    </row>
    <row r="5" spans="1:13" ht="22.5" customHeight="1" x14ac:dyDescent="0.4">
      <c r="A5" s="14">
        <f>IF(H2&gt;5,DATE(H1,H2,1),DATE(H1+1,H2,1))</f>
        <v>45809</v>
      </c>
      <c r="B5" s="3"/>
      <c r="C5" s="3"/>
      <c r="D5" s="3"/>
      <c r="E5" s="31"/>
      <c r="F5" s="30"/>
      <c r="G5" s="21"/>
      <c r="H5" s="4"/>
      <c r="I5" s="5"/>
      <c r="J5" s="30"/>
      <c r="K5" s="3"/>
      <c r="L5" s="3"/>
      <c r="M5" s="21" t="s">
        <v>28</v>
      </c>
    </row>
    <row r="6" spans="1:13" ht="22.5" customHeight="1" x14ac:dyDescent="0.4">
      <c r="A6" s="14">
        <f>A5+1</f>
        <v>45810</v>
      </c>
      <c r="B6" s="3"/>
      <c r="C6" s="21" t="s">
        <v>24</v>
      </c>
      <c r="D6" s="17" t="s">
        <v>5</v>
      </c>
      <c r="E6" s="34"/>
      <c r="F6" s="3"/>
      <c r="G6" s="3"/>
      <c r="H6" s="63"/>
      <c r="I6" s="5"/>
      <c r="J6" s="36"/>
      <c r="K6" s="21"/>
      <c r="L6" s="3"/>
      <c r="M6" s="3"/>
    </row>
    <row r="7" spans="1:13" ht="22.5" customHeight="1" x14ac:dyDescent="0.4">
      <c r="A7" s="14">
        <f t="shared" ref="A7:A25" si="0">A6+1</f>
        <v>45811</v>
      </c>
      <c r="B7" s="3"/>
      <c r="C7" s="36"/>
      <c r="D7" s="17" t="s">
        <v>4</v>
      </c>
      <c r="E7" s="3"/>
      <c r="F7" s="3"/>
      <c r="G7" s="3"/>
      <c r="H7" s="4"/>
      <c r="I7" s="5"/>
      <c r="J7" s="30"/>
      <c r="K7" s="3"/>
      <c r="L7" s="3"/>
      <c r="M7" s="3"/>
    </row>
    <row r="8" spans="1:13" ht="22.5" customHeight="1" x14ac:dyDescent="0.4">
      <c r="A8" s="14">
        <f t="shared" si="0"/>
        <v>45812</v>
      </c>
      <c r="B8" s="3"/>
      <c r="C8" s="3"/>
      <c r="D8" s="36"/>
      <c r="E8" s="3"/>
      <c r="F8" s="3"/>
      <c r="G8" s="3"/>
      <c r="H8" s="4"/>
      <c r="I8" s="5"/>
      <c r="J8" s="36"/>
      <c r="K8" s="3"/>
      <c r="L8" s="3"/>
      <c r="M8" s="3"/>
    </row>
    <row r="9" spans="1:13" ht="22.5" customHeight="1" x14ac:dyDescent="0.4">
      <c r="A9" s="14">
        <f t="shared" si="0"/>
        <v>45813</v>
      </c>
      <c r="B9" s="3"/>
      <c r="C9" s="19" t="s">
        <v>36</v>
      </c>
      <c r="D9" s="17"/>
      <c r="E9" s="3"/>
      <c r="F9" s="3"/>
      <c r="G9" s="3"/>
      <c r="H9" s="4"/>
      <c r="I9" s="5"/>
      <c r="J9" s="30"/>
      <c r="K9" s="3"/>
      <c r="L9" s="3"/>
      <c r="M9" s="3"/>
    </row>
    <row r="10" spans="1:13" ht="22.5" customHeight="1" x14ac:dyDescent="0.35">
      <c r="A10" s="14">
        <f t="shared" si="0"/>
        <v>45814</v>
      </c>
      <c r="B10" s="3"/>
      <c r="C10" s="30"/>
      <c r="D10" s="36"/>
      <c r="E10" s="21" t="s">
        <v>26</v>
      </c>
      <c r="F10" s="3"/>
      <c r="G10" s="3"/>
      <c r="H10" s="26"/>
      <c r="I10" s="5"/>
      <c r="J10" s="30"/>
      <c r="K10" s="3"/>
      <c r="L10" s="3"/>
      <c r="M10" s="3"/>
    </row>
    <row r="11" spans="1:13" ht="22.5" customHeight="1" x14ac:dyDescent="0.4">
      <c r="A11" s="14">
        <f t="shared" si="0"/>
        <v>45815</v>
      </c>
      <c r="B11" s="3"/>
      <c r="C11" s="3"/>
      <c r="D11" s="36"/>
      <c r="E11" s="34"/>
      <c r="F11" s="3"/>
      <c r="G11" s="3"/>
      <c r="H11" s="21"/>
      <c r="I11" s="5"/>
      <c r="J11" s="21" t="s">
        <v>23</v>
      </c>
      <c r="K11" s="21" t="s">
        <v>23</v>
      </c>
      <c r="L11" s="3"/>
      <c r="M11" s="3"/>
    </row>
    <row r="12" spans="1:13" ht="22.5" customHeight="1" x14ac:dyDescent="0.4">
      <c r="A12" s="14">
        <f t="shared" si="0"/>
        <v>45816</v>
      </c>
      <c r="B12" s="34"/>
      <c r="C12" s="3"/>
      <c r="D12" s="3"/>
      <c r="E12" s="3"/>
      <c r="F12" s="30"/>
      <c r="G12" s="3"/>
      <c r="H12" s="4"/>
      <c r="I12" s="5"/>
      <c r="J12" s="24"/>
      <c r="K12" s="6" t="s">
        <v>45</v>
      </c>
      <c r="L12" s="21" t="s">
        <v>23</v>
      </c>
      <c r="M12" s="3"/>
    </row>
    <row r="13" spans="1:13" ht="22.5" customHeight="1" x14ac:dyDescent="0.4">
      <c r="A13" s="14">
        <f t="shared" si="0"/>
        <v>45817</v>
      </c>
      <c r="B13" s="37"/>
      <c r="C13" s="3"/>
      <c r="D13" s="3"/>
      <c r="E13" s="3"/>
      <c r="F13" s="28"/>
      <c r="G13" s="6" t="s">
        <v>45</v>
      </c>
      <c r="H13" s="35"/>
      <c r="I13" s="48"/>
      <c r="J13" s="6"/>
      <c r="K13" s="3"/>
      <c r="L13" s="3"/>
      <c r="M13" s="27" t="s">
        <v>30</v>
      </c>
    </row>
    <row r="14" spans="1:13" ht="22.5" customHeight="1" x14ac:dyDescent="0.4">
      <c r="A14" s="14">
        <f t="shared" si="0"/>
        <v>45818</v>
      </c>
      <c r="B14" s="38"/>
      <c r="C14" s="3"/>
      <c r="D14" s="21" t="s">
        <v>23</v>
      </c>
      <c r="E14" s="3"/>
      <c r="F14" s="3"/>
      <c r="G14" s="3"/>
      <c r="H14" s="62"/>
      <c r="I14" s="39" t="s">
        <v>23</v>
      </c>
      <c r="J14" s="36"/>
      <c r="K14" s="3"/>
      <c r="L14" s="3"/>
      <c r="M14" s="27"/>
    </row>
    <row r="15" spans="1:13" ht="22.5" customHeight="1" x14ac:dyDescent="0.4">
      <c r="A15" s="14">
        <f t="shared" si="0"/>
        <v>45819</v>
      </c>
      <c r="B15" s="3"/>
      <c r="C15" s="3"/>
      <c r="D15" s="3"/>
      <c r="E15" s="21" t="s">
        <v>23</v>
      </c>
      <c r="F15" s="21" t="s">
        <v>23</v>
      </c>
      <c r="G15" s="3"/>
      <c r="H15" s="21" t="s">
        <v>23</v>
      </c>
      <c r="I15" s="61" t="s">
        <v>46</v>
      </c>
      <c r="J15" s="6"/>
      <c r="K15" s="3"/>
      <c r="L15" s="3"/>
      <c r="M15" s="3"/>
    </row>
    <row r="16" spans="1:13" ht="22.5" customHeight="1" x14ac:dyDescent="0.4">
      <c r="A16" s="14">
        <f t="shared" si="0"/>
        <v>45820</v>
      </c>
      <c r="B16" s="3"/>
      <c r="C16" s="21" t="s">
        <v>23</v>
      </c>
      <c r="D16" s="3"/>
      <c r="E16" s="31"/>
      <c r="F16" s="21" t="s">
        <v>44</v>
      </c>
      <c r="G16" s="21" t="s">
        <v>23</v>
      </c>
      <c r="H16" s="4"/>
      <c r="I16" s="5"/>
      <c r="J16" s="3"/>
      <c r="K16" s="3"/>
      <c r="L16" s="6" t="s">
        <v>45</v>
      </c>
      <c r="M16" s="3"/>
    </row>
    <row r="17" spans="1:13" ht="34.5" customHeight="1" x14ac:dyDescent="0.4">
      <c r="A17" s="14">
        <f t="shared" si="0"/>
        <v>45821</v>
      </c>
      <c r="B17" s="3"/>
      <c r="C17" s="64" t="s">
        <v>45</v>
      </c>
      <c r="D17" s="3"/>
      <c r="E17" s="3"/>
      <c r="F17" s="34"/>
      <c r="G17" s="3"/>
      <c r="H17" s="4"/>
      <c r="I17" s="5"/>
      <c r="J17" s="3"/>
      <c r="K17" s="3"/>
      <c r="L17" s="24"/>
      <c r="M17" s="3"/>
    </row>
    <row r="18" spans="1:13" ht="22.5" customHeight="1" x14ac:dyDescent="0.4">
      <c r="A18" s="14">
        <f t="shared" si="0"/>
        <v>45822</v>
      </c>
      <c r="B18" s="3"/>
      <c r="C18" s="3"/>
      <c r="D18" s="47"/>
      <c r="E18" s="6" t="s">
        <v>45</v>
      </c>
      <c r="F18" s="3"/>
      <c r="G18" s="3"/>
      <c r="H18" s="30"/>
      <c r="I18" s="48"/>
      <c r="J18" s="3"/>
      <c r="K18" s="3"/>
      <c r="L18" s="6"/>
      <c r="M18" s="3"/>
    </row>
    <row r="19" spans="1:13" ht="22.5" customHeight="1" x14ac:dyDescent="0.4">
      <c r="A19" s="14">
        <f t="shared" si="0"/>
        <v>45823</v>
      </c>
      <c r="B19" s="40" t="s">
        <v>37</v>
      </c>
      <c r="C19" s="22"/>
      <c r="D19" s="3"/>
      <c r="E19" s="23"/>
      <c r="F19" s="3"/>
      <c r="G19" s="3"/>
      <c r="H19" s="54"/>
      <c r="I19" s="48"/>
      <c r="J19" s="40" t="s">
        <v>37</v>
      </c>
      <c r="K19" s="40" t="s">
        <v>37</v>
      </c>
      <c r="L19" s="3"/>
      <c r="M19" s="3"/>
    </row>
    <row r="20" spans="1:13" ht="22.5" customHeight="1" x14ac:dyDescent="0.4">
      <c r="A20" s="14">
        <f t="shared" si="0"/>
        <v>45824</v>
      </c>
      <c r="B20" s="3"/>
      <c r="C20" s="3"/>
      <c r="D20" s="30"/>
      <c r="E20" s="3"/>
      <c r="F20" s="3"/>
      <c r="G20" s="40" t="s">
        <v>37</v>
      </c>
      <c r="H20" s="32"/>
      <c r="I20" s="5"/>
      <c r="J20" s="36"/>
      <c r="K20" s="36"/>
      <c r="L20" s="21" t="s">
        <v>24</v>
      </c>
      <c r="M20" s="3"/>
    </row>
    <row r="21" spans="1:13" ht="22.5" customHeight="1" x14ac:dyDescent="0.4">
      <c r="A21" s="14">
        <f t="shared" si="0"/>
        <v>45825</v>
      </c>
      <c r="B21" s="3"/>
      <c r="C21" s="3"/>
      <c r="D21" s="40" t="s">
        <v>37</v>
      </c>
      <c r="E21" s="31"/>
      <c r="F21" s="3"/>
      <c r="G21" s="3"/>
      <c r="H21" s="32"/>
      <c r="I21" s="5"/>
      <c r="J21" s="3"/>
      <c r="K21" s="3"/>
      <c r="L21" s="19" t="s">
        <v>27</v>
      </c>
      <c r="M21" s="40" t="s">
        <v>37</v>
      </c>
    </row>
    <row r="22" spans="1:13" ht="22.5" customHeight="1" x14ac:dyDescent="0.4">
      <c r="A22" s="14">
        <f t="shared" si="0"/>
        <v>45826</v>
      </c>
      <c r="B22" s="3"/>
      <c r="C22" s="3"/>
      <c r="D22" s="3"/>
      <c r="E22" s="3"/>
      <c r="F22" s="3"/>
      <c r="G22" s="3"/>
      <c r="H22" s="32"/>
      <c r="I22" s="40" t="s">
        <v>37</v>
      </c>
      <c r="J22" s="3"/>
      <c r="K22" s="3"/>
      <c r="L22" s="30"/>
      <c r="M22" s="36"/>
    </row>
    <row r="23" spans="1:13" ht="22.5" customHeight="1" x14ac:dyDescent="0.4">
      <c r="A23" s="14">
        <f t="shared" si="0"/>
        <v>45827</v>
      </c>
      <c r="B23" s="3"/>
      <c r="C23" s="3"/>
      <c r="D23" s="3"/>
      <c r="E23" s="3"/>
      <c r="F23" s="40" t="s">
        <v>37</v>
      </c>
      <c r="G23" s="3"/>
      <c r="H23" s="32"/>
      <c r="I23" s="5"/>
      <c r="J23" s="3"/>
      <c r="K23" s="3"/>
      <c r="L23" s="40" t="s">
        <v>37</v>
      </c>
      <c r="M23" s="25"/>
    </row>
    <row r="24" spans="1:13" ht="22.5" customHeight="1" x14ac:dyDescent="0.4">
      <c r="A24" s="14">
        <f t="shared" si="0"/>
        <v>45828</v>
      </c>
      <c r="B24" s="36"/>
      <c r="C24" s="40" t="s">
        <v>37</v>
      </c>
      <c r="D24" s="3"/>
      <c r="E24" s="3"/>
      <c r="F24" s="3"/>
      <c r="G24" s="3"/>
      <c r="H24" s="32"/>
      <c r="I24" s="48"/>
      <c r="J24" s="3"/>
      <c r="K24" s="3"/>
      <c r="L24" s="36"/>
      <c r="M24" s="3"/>
    </row>
    <row r="25" spans="1:13" ht="22.5" customHeight="1" x14ac:dyDescent="0.4">
      <c r="A25" s="14">
        <f t="shared" si="0"/>
        <v>45829</v>
      </c>
      <c r="B25" s="50"/>
      <c r="C25" s="21"/>
      <c r="D25" s="3"/>
      <c r="E25" s="40" t="s">
        <v>37</v>
      </c>
      <c r="F25" s="3"/>
      <c r="G25" s="3"/>
      <c r="H25" s="40" t="s">
        <v>37</v>
      </c>
      <c r="I25" s="5"/>
      <c r="J25" s="21" t="s">
        <v>26</v>
      </c>
      <c r="K25" s="3"/>
      <c r="L25" s="3"/>
      <c r="M25" s="3"/>
    </row>
    <row r="26" spans="1:13" ht="22.5" customHeight="1" x14ac:dyDescent="0.4">
      <c r="A26" s="14">
        <f t="shared" ref="A26:A35" si="1">A25+1</f>
        <v>45830</v>
      </c>
      <c r="B26" s="51"/>
      <c r="C26" s="3"/>
      <c r="D26" s="3"/>
      <c r="E26" s="3"/>
      <c r="F26" s="3"/>
      <c r="G26" s="3"/>
      <c r="H26" s="6"/>
      <c r="I26" s="5"/>
      <c r="J26" s="34"/>
      <c r="K26" s="3"/>
      <c r="L26" s="3"/>
      <c r="M26" s="3"/>
    </row>
    <row r="27" spans="1:13" ht="22.5" customHeight="1" x14ac:dyDescent="0.4">
      <c r="A27" s="14">
        <f t="shared" si="1"/>
        <v>45831</v>
      </c>
      <c r="B27" s="33"/>
      <c r="C27" s="3"/>
      <c r="D27" s="3"/>
      <c r="E27" s="3"/>
      <c r="F27" s="3"/>
      <c r="G27" s="3"/>
      <c r="H27" s="6"/>
      <c r="I27" s="5"/>
      <c r="J27" s="3"/>
      <c r="K27" s="31"/>
      <c r="L27" s="3"/>
      <c r="M27" s="3"/>
    </row>
    <row r="28" spans="1:13" ht="22.5" customHeight="1" x14ac:dyDescent="0.4">
      <c r="A28" s="14">
        <f t="shared" si="1"/>
        <v>45832</v>
      </c>
      <c r="B28" s="33"/>
      <c r="C28" s="3"/>
      <c r="D28" s="3"/>
      <c r="E28" s="3"/>
      <c r="F28" s="3"/>
      <c r="G28" s="3"/>
      <c r="H28" s="6"/>
      <c r="I28" s="5"/>
      <c r="J28" s="3"/>
      <c r="K28" s="3"/>
      <c r="L28" s="3"/>
      <c r="M28" s="25" t="s">
        <v>25</v>
      </c>
    </row>
    <row r="29" spans="1:13" ht="22.5" customHeight="1" x14ac:dyDescent="0.4">
      <c r="A29" s="14">
        <f t="shared" si="1"/>
        <v>45833</v>
      </c>
      <c r="B29" s="6"/>
      <c r="C29" s="3"/>
      <c r="D29" s="24"/>
      <c r="E29" s="3"/>
      <c r="F29" s="3"/>
      <c r="G29" s="3"/>
      <c r="H29" s="29"/>
      <c r="I29" s="5"/>
      <c r="J29" s="6"/>
      <c r="K29" s="3"/>
      <c r="L29" s="3"/>
      <c r="M29" s="53"/>
    </row>
    <row r="30" spans="1:13" ht="22.5" customHeight="1" x14ac:dyDescent="0.4">
      <c r="A30" s="14">
        <f t="shared" si="1"/>
        <v>45834</v>
      </c>
      <c r="B30" s="3"/>
      <c r="C30" s="3"/>
      <c r="D30" s="6"/>
      <c r="E30" s="3"/>
      <c r="F30" s="3"/>
      <c r="G30" s="3"/>
      <c r="H30" s="4"/>
      <c r="I30" s="49"/>
      <c r="J30" s="3"/>
      <c r="K30" s="3"/>
      <c r="L30" s="6"/>
      <c r="M30" s="25"/>
    </row>
    <row r="31" spans="1:13" ht="22.5" customHeight="1" x14ac:dyDescent="0.35">
      <c r="A31" s="14">
        <f t="shared" si="1"/>
        <v>45835</v>
      </c>
      <c r="B31" s="20" t="s">
        <v>5</v>
      </c>
      <c r="C31" s="3"/>
      <c r="D31" s="6"/>
      <c r="E31" s="3"/>
      <c r="F31" s="6"/>
      <c r="G31" s="3"/>
      <c r="H31" s="4"/>
      <c r="I31" s="5"/>
      <c r="J31" s="3"/>
      <c r="K31" s="3"/>
      <c r="L31" s="36"/>
      <c r="M31" s="3"/>
    </row>
    <row r="32" spans="1:13" ht="22.5" customHeight="1" x14ac:dyDescent="0.4">
      <c r="A32" s="14">
        <f t="shared" si="1"/>
        <v>45836</v>
      </c>
      <c r="B32" s="19" t="s">
        <v>33</v>
      </c>
      <c r="C32" s="3"/>
      <c r="D32" s="47"/>
      <c r="E32" s="3"/>
      <c r="F32" s="24"/>
      <c r="G32" s="3"/>
      <c r="H32" s="4"/>
      <c r="I32" s="5"/>
      <c r="J32" s="3"/>
      <c r="K32" s="3"/>
      <c r="L32" s="24"/>
      <c r="M32" s="3"/>
    </row>
    <row r="33" spans="1:13" ht="22.5" customHeight="1" x14ac:dyDescent="0.4">
      <c r="A33" s="14">
        <f t="shared" si="1"/>
        <v>45837</v>
      </c>
      <c r="B33" s="30"/>
      <c r="C33" s="3"/>
      <c r="D33" s="3"/>
      <c r="E33" s="3"/>
      <c r="F33" s="6"/>
      <c r="G33" s="21" t="s">
        <v>29</v>
      </c>
      <c r="H33" s="4"/>
      <c r="I33" s="5"/>
      <c r="J33" s="3"/>
      <c r="K33" s="3"/>
      <c r="L33" s="3"/>
      <c r="M33" s="3"/>
    </row>
    <row r="34" spans="1:13" ht="22.5" customHeight="1" x14ac:dyDescent="0.4">
      <c r="A34" s="14">
        <f t="shared" si="1"/>
        <v>45838</v>
      </c>
      <c r="B34" s="24"/>
      <c r="C34" s="3"/>
      <c r="D34" s="3"/>
      <c r="E34" s="3"/>
      <c r="F34" s="3"/>
      <c r="G34" s="34"/>
      <c r="H34" s="4"/>
      <c r="I34" s="48"/>
      <c r="J34" s="3"/>
      <c r="K34" s="3"/>
      <c r="L34" s="3"/>
      <c r="M34" s="3"/>
    </row>
    <row r="35" spans="1:13" ht="22.5" customHeight="1" x14ac:dyDescent="0.4">
      <c r="A35" s="14">
        <f t="shared" si="1"/>
        <v>45839</v>
      </c>
      <c r="B35" s="3"/>
      <c r="C35" s="3"/>
      <c r="D35" s="3"/>
      <c r="E35" s="3"/>
      <c r="F35" s="3"/>
      <c r="G35" s="21"/>
      <c r="H35" s="4"/>
      <c r="I35" s="48"/>
      <c r="J35" s="3"/>
      <c r="K35" s="3"/>
      <c r="L35" s="3"/>
      <c r="M35" s="3"/>
    </row>
    <row r="36" spans="1:13" x14ac:dyDescent="0.4">
      <c r="A36" s="1"/>
    </row>
    <row r="37" spans="1:13" x14ac:dyDescent="0.4">
      <c r="A37" s="1"/>
    </row>
    <row r="38" spans="1:13" x14ac:dyDescent="0.4">
      <c r="A38" s="1"/>
    </row>
    <row r="39" spans="1:13" x14ac:dyDescent="0.4">
      <c r="A39" s="1"/>
    </row>
    <row r="40" spans="1:13" x14ac:dyDescent="0.4">
      <c r="A40" s="1"/>
    </row>
  </sheetData>
  <mergeCells count="4">
    <mergeCell ref="M1:M2"/>
    <mergeCell ref="J1:L1"/>
    <mergeCell ref="A1:G2"/>
    <mergeCell ref="J2:L2"/>
  </mergeCells>
  <phoneticPr fontId="1"/>
  <conditionalFormatting sqref="A5:A35">
    <cfRule type="expression" priority="4">
      <formula>countif</formula>
    </cfRule>
    <cfRule type="expression" dxfId="3" priority="7">
      <formula>TEXT($A5,"aaa")="日"</formula>
    </cfRule>
    <cfRule type="expression" dxfId="2" priority="8">
      <formula>TEXT($A5,"aaa")="土"</formula>
    </cfRule>
    <cfRule type="expression" priority="9">
      <formula>text</formula>
    </cfRule>
  </conditionalFormatting>
  <conditionalFormatting sqref="A32:A35">
    <cfRule type="expression" dxfId="1" priority="6">
      <formula>MONTH($A32)&lt;&gt;$H$2</formula>
    </cfRule>
  </conditionalFormatting>
  <conditionalFormatting sqref="B4:M35">
    <cfRule type="expression" dxfId="0" priority="1">
      <formula>MONTH(B$4)=$H$2</formula>
    </cfRule>
  </conditionalFormatting>
  <dataValidations count="2">
    <dataValidation type="list" allowBlank="1" showInputMessage="1" showErrorMessage="1" sqref="H2" xr:uid="{0E63A370-77FA-4C6F-AB04-BCCE12AC99C2}">
      <formula1>"6,7,8,9,10,11,12,1,2,3,4,5"</formula1>
    </dataValidation>
    <dataValidation type="list" allowBlank="1" showInputMessage="1" showErrorMessage="1" sqref="H1" xr:uid="{544BC5EA-8446-4A3D-AE70-91E1236D8642}">
      <formula1>"2023,2024,2025,2026"</formula1>
    </dataValidation>
  </dataValidations>
  <printOptions verticalCentered="1"/>
  <pageMargins left="0.39370078740157483" right="0" top="0.35433070866141736" bottom="0" header="0.31496062992125984" footer="0.31496062992125984"/>
  <pageSetup paperSize="9" orientation="portrait" horizontalDpi="4294967293" verticalDpi="120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FEE49BBA-4F9E-43BF-ADEE-C30D0E465697}">
            <xm:f>COUNTIF('2023と2024と2025と2026の祭日'!$B$1:$B$75,$A5)=1</xm:f>
            <x14:dxf>
              <font>
                <b/>
                <i val="0"/>
                <color rgb="FFFF0000"/>
              </font>
            </x14:dxf>
          </x14:cfRule>
          <xm:sqref>A5:A35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3DF77-C804-4B88-AF1A-62703C758315}">
  <dimension ref="B1:J75"/>
  <sheetViews>
    <sheetView topLeftCell="A57" workbookViewId="0">
      <selection activeCell="B76" sqref="B76"/>
    </sheetView>
  </sheetViews>
  <sheetFormatPr defaultRowHeight="18.75" x14ac:dyDescent="0.4"/>
  <cols>
    <col min="2" max="2" width="10.625" customWidth="1"/>
    <col min="3" max="3" width="16" customWidth="1"/>
  </cols>
  <sheetData>
    <row r="1" spans="2:3" x14ac:dyDescent="0.4">
      <c r="B1" s="18">
        <v>44927</v>
      </c>
      <c r="C1" t="s">
        <v>6</v>
      </c>
    </row>
    <row r="2" spans="2:3" x14ac:dyDescent="0.4">
      <c r="B2" s="18">
        <v>44928</v>
      </c>
      <c r="C2" t="s">
        <v>7</v>
      </c>
    </row>
    <row r="3" spans="2:3" x14ac:dyDescent="0.4">
      <c r="B3" s="18">
        <v>44935</v>
      </c>
      <c r="C3" t="s">
        <v>8</v>
      </c>
    </row>
    <row r="4" spans="2:3" x14ac:dyDescent="0.4">
      <c r="B4" s="18">
        <v>44968</v>
      </c>
      <c r="C4" t="s">
        <v>9</v>
      </c>
    </row>
    <row r="5" spans="2:3" x14ac:dyDescent="0.4">
      <c r="B5" s="18">
        <v>44980</v>
      </c>
      <c r="C5" t="s">
        <v>10</v>
      </c>
    </row>
    <row r="6" spans="2:3" x14ac:dyDescent="0.4">
      <c r="B6" s="18">
        <v>45006</v>
      </c>
      <c r="C6" t="s">
        <v>11</v>
      </c>
    </row>
    <row r="7" spans="2:3" x14ac:dyDescent="0.4">
      <c r="B7" s="18">
        <v>45045</v>
      </c>
      <c r="C7" t="s">
        <v>12</v>
      </c>
    </row>
    <row r="8" spans="2:3" x14ac:dyDescent="0.4">
      <c r="B8" s="18">
        <v>45049</v>
      </c>
      <c r="C8" t="s">
        <v>13</v>
      </c>
    </row>
    <row r="9" spans="2:3" x14ac:dyDescent="0.4">
      <c r="B9" s="18">
        <v>45050</v>
      </c>
      <c r="C9" t="s">
        <v>14</v>
      </c>
    </row>
    <row r="10" spans="2:3" x14ac:dyDescent="0.4">
      <c r="B10" s="18">
        <v>45051</v>
      </c>
      <c r="C10" t="s">
        <v>15</v>
      </c>
    </row>
    <row r="11" spans="2:3" x14ac:dyDescent="0.4">
      <c r="B11" s="18">
        <v>45124</v>
      </c>
      <c r="C11" t="s">
        <v>16</v>
      </c>
    </row>
    <row r="12" spans="2:3" x14ac:dyDescent="0.4">
      <c r="B12" s="18">
        <v>45149</v>
      </c>
      <c r="C12" t="s">
        <v>17</v>
      </c>
    </row>
    <row r="13" spans="2:3" x14ac:dyDescent="0.4">
      <c r="B13" s="18">
        <v>45187</v>
      </c>
      <c r="C13" t="s">
        <v>18</v>
      </c>
    </row>
    <row r="14" spans="2:3" x14ac:dyDescent="0.4">
      <c r="B14" s="18">
        <v>45192</v>
      </c>
      <c r="C14" t="s">
        <v>19</v>
      </c>
    </row>
    <row r="15" spans="2:3" x14ac:dyDescent="0.4">
      <c r="B15" s="18">
        <v>45208</v>
      </c>
      <c r="C15" t="s">
        <v>20</v>
      </c>
    </row>
    <row r="16" spans="2:3" x14ac:dyDescent="0.4">
      <c r="B16" s="18">
        <v>45233</v>
      </c>
      <c r="C16" t="s">
        <v>21</v>
      </c>
    </row>
    <row r="17" spans="2:3" x14ac:dyDescent="0.4">
      <c r="B17" s="18">
        <v>45253</v>
      </c>
      <c r="C17" t="s">
        <v>22</v>
      </c>
    </row>
    <row r="18" spans="2:3" x14ac:dyDescent="0.4">
      <c r="B18" s="18">
        <v>45292</v>
      </c>
      <c r="C18" t="s">
        <v>6</v>
      </c>
    </row>
    <row r="19" spans="2:3" x14ac:dyDescent="0.4">
      <c r="B19" s="18">
        <v>45299</v>
      </c>
      <c r="C19" t="s">
        <v>8</v>
      </c>
    </row>
    <row r="20" spans="2:3" x14ac:dyDescent="0.4">
      <c r="B20" s="18">
        <v>45333</v>
      </c>
      <c r="C20" t="s">
        <v>9</v>
      </c>
    </row>
    <row r="21" spans="2:3" x14ac:dyDescent="0.4">
      <c r="B21" s="18">
        <v>45334</v>
      </c>
      <c r="C21" t="s">
        <v>7</v>
      </c>
    </row>
    <row r="22" spans="2:3" x14ac:dyDescent="0.4">
      <c r="B22" s="18">
        <v>45345</v>
      </c>
      <c r="C22" t="s">
        <v>10</v>
      </c>
    </row>
    <row r="23" spans="2:3" x14ac:dyDescent="0.4">
      <c r="B23" s="18">
        <v>45371</v>
      </c>
      <c r="C23" t="s">
        <v>11</v>
      </c>
    </row>
    <row r="24" spans="2:3" x14ac:dyDescent="0.4">
      <c r="B24" s="18">
        <v>45411</v>
      </c>
      <c r="C24" t="s">
        <v>12</v>
      </c>
    </row>
    <row r="25" spans="2:3" x14ac:dyDescent="0.4">
      <c r="B25" s="18">
        <v>45415</v>
      </c>
      <c r="C25" t="s">
        <v>13</v>
      </c>
    </row>
    <row r="26" spans="2:3" x14ac:dyDescent="0.4">
      <c r="B26" s="18">
        <v>45416</v>
      </c>
      <c r="C26" t="s">
        <v>14</v>
      </c>
    </row>
    <row r="27" spans="2:3" x14ac:dyDescent="0.4">
      <c r="B27" s="18">
        <v>45417</v>
      </c>
      <c r="C27" t="s">
        <v>15</v>
      </c>
    </row>
    <row r="28" spans="2:3" x14ac:dyDescent="0.4">
      <c r="B28" s="18">
        <v>45418</v>
      </c>
      <c r="C28" t="s">
        <v>7</v>
      </c>
    </row>
    <row r="29" spans="2:3" x14ac:dyDescent="0.4">
      <c r="B29" s="18">
        <v>45488</v>
      </c>
      <c r="C29" t="s">
        <v>16</v>
      </c>
    </row>
    <row r="30" spans="2:3" x14ac:dyDescent="0.4">
      <c r="B30" s="18">
        <v>45515</v>
      </c>
      <c r="C30" t="s">
        <v>17</v>
      </c>
    </row>
    <row r="31" spans="2:3" x14ac:dyDescent="0.4">
      <c r="B31" s="18">
        <v>45516</v>
      </c>
      <c r="C31" t="s">
        <v>7</v>
      </c>
    </row>
    <row r="32" spans="2:3" x14ac:dyDescent="0.4">
      <c r="B32" s="18">
        <v>45551</v>
      </c>
      <c r="C32" t="s">
        <v>18</v>
      </c>
    </row>
    <row r="33" spans="2:3" x14ac:dyDescent="0.4">
      <c r="B33" s="18">
        <v>45557</v>
      </c>
      <c r="C33" t="s">
        <v>19</v>
      </c>
    </row>
    <row r="34" spans="2:3" x14ac:dyDescent="0.4">
      <c r="B34" s="18">
        <v>45558</v>
      </c>
      <c r="C34" t="s">
        <v>7</v>
      </c>
    </row>
    <row r="35" spans="2:3" x14ac:dyDescent="0.4">
      <c r="B35" s="18">
        <v>45579</v>
      </c>
      <c r="C35" t="s">
        <v>20</v>
      </c>
    </row>
    <row r="36" spans="2:3" x14ac:dyDescent="0.4">
      <c r="B36" s="18">
        <v>45599</v>
      </c>
      <c r="C36" t="s">
        <v>21</v>
      </c>
    </row>
    <row r="37" spans="2:3" x14ac:dyDescent="0.4">
      <c r="B37" s="18">
        <v>45600</v>
      </c>
      <c r="C37" t="s">
        <v>7</v>
      </c>
    </row>
    <row r="38" spans="2:3" x14ac:dyDescent="0.4">
      <c r="B38" s="18">
        <v>45619</v>
      </c>
      <c r="C38" t="s">
        <v>22</v>
      </c>
    </row>
    <row r="39" spans="2:3" x14ac:dyDescent="0.4">
      <c r="B39" s="18">
        <v>45658</v>
      </c>
      <c r="C39" t="s">
        <v>6</v>
      </c>
    </row>
    <row r="40" spans="2:3" x14ac:dyDescent="0.4">
      <c r="B40" s="18">
        <v>45670</v>
      </c>
      <c r="C40" t="s">
        <v>8</v>
      </c>
    </row>
    <row r="41" spans="2:3" x14ac:dyDescent="0.4">
      <c r="B41" s="18">
        <v>45699</v>
      </c>
      <c r="C41" t="s">
        <v>9</v>
      </c>
    </row>
    <row r="42" spans="2:3" x14ac:dyDescent="0.4">
      <c r="B42" s="18">
        <v>45711</v>
      </c>
      <c r="C42" t="s">
        <v>31</v>
      </c>
    </row>
    <row r="43" spans="2:3" x14ac:dyDescent="0.4">
      <c r="B43" s="18">
        <v>45712</v>
      </c>
      <c r="C43" t="s">
        <v>32</v>
      </c>
    </row>
    <row r="44" spans="2:3" x14ac:dyDescent="0.4">
      <c r="B44" s="18">
        <v>45736</v>
      </c>
      <c r="C44" t="s">
        <v>11</v>
      </c>
    </row>
    <row r="45" spans="2:3" x14ac:dyDescent="0.4">
      <c r="B45" s="18">
        <v>45776</v>
      </c>
      <c r="C45" t="s">
        <v>12</v>
      </c>
    </row>
    <row r="46" spans="2:3" x14ac:dyDescent="0.4">
      <c r="B46" s="18">
        <v>45780</v>
      </c>
      <c r="C46" t="s">
        <v>13</v>
      </c>
    </row>
    <row r="47" spans="2:3" x14ac:dyDescent="0.4">
      <c r="B47" s="18">
        <v>45781</v>
      </c>
      <c r="C47" t="s">
        <v>14</v>
      </c>
    </row>
    <row r="48" spans="2:3" x14ac:dyDescent="0.4">
      <c r="B48" s="18">
        <v>45782</v>
      </c>
      <c r="C48" t="s">
        <v>15</v>
      </c>
    </row>
    <row r="49" spans="2:10" x14ac:dyDescent="0.4">
      <c r="B49" s="18">
        <v>45783</v>
      </c>
      <c r="C49" t="s">
        <v>7</v>
      </c>
    </row>
    <row r="50" spans="2:10" x14ac:dyDescent="0.4">
      <c r="B50" s="18">
        <v>45859</v>
      </c>
      <c r="C50" t="s">
        <v>16</v>
      </c>
    </row>
    <row r="51" spans="2:10" x14ac:dyDescent="0.4">
      <c r="B51" s="18">
        <v>45880</v>
      </c>
      <c r="C51" t="s">
        <v>17</v>
      </c>
    </row>
    <row r="52" spans="2:10" x14ac:dyDescent="0.4">
      <c r="B52" s="18">
        <v>45915</v>
      </c>
      <c r="C52" t="s">
        <v>18</v>
      </c>
    </row>
    <row r="53" spans="2:10" x14ac:dyDescent="0.4">
      <c r="B53" s="18">
        <v>45923</v>
      </c>
      <c r="C53" t="s">
        <v>19</v>
      </c>
    </row>
    <row r="54" spans="2:10" x14ac:dyDescent="0.4">
      <c r="B54" s="18">
        <v>45943</v>
      </c>
      <c r="C54" t="s">
        <v>20</v>
      </c>
    </row>
    <row r="55" spans="2:10" x14ac:dyDescent="0.4">
      <c r="B55" s="18">
        <v>45964</v>
      </c>
      <c r="C55" t="s">
        <v>21</v>
      </c>
    </row>
    <row r="56" spans="2:10" x14ac:dyDescent="0.4">
      <c r="B56" s="18">
        <v>45984</v>
      </c>
      <c r="C56" t="s">
        <v>22</v>
      </c>
    </row>
    <row r="57" spans="2:10" ht="19.5" thickBot="1" x14ac:dyDescent="0.45">
      <c r="B57" s="18">
        <v>45985</v>
      </c>
      <c r="C57" t="s">
        <v>7</v>
      </c>
    </row>
    <row r="58" spans="2:10" ht="19.5" thickBot="1" x14ac:dyDescent="0.45">
      <c r="B58" s="42">
        <v>46023</v>
      </c>
      <c r="C58" s="45" t="s">
        <v>39</v>
      </c>
      <c r="J58" s="43"/>
    </row>
    <row r="59" spans="2:10" ht="19.5" thickBot="1" x14ac:dyDescent="0.45">
      <c r="B59" s="42">
        <v>46034</v>
      </c>
      <c r="C59" s="41" t="s">
        <v>8</v>
      </c>
      <c r="J59" s="43"/>
    </row>
    <row r="60" spans="2:10" ht="19.5" thickBot="1" x14ac:dyDescent="0.45">
      <c r="B60" s="42">
        <v>46064</v>
      </c>
      <c r="C60" s="41" t="s">
        <v>9</v>
      </c>
      <c r="J60" s="43"/>
    </row>
    <row r="61" spans="2:10" ht="19.5" thickBot="1" x14ac:dyDescent="0.45">
      <c r="B61" s="42">
        <v>46076</v>
      </c>
      <c r="C61" s="41" t="s">
        <v>10</v>
      </c>
      <c r="J61" s="43"/>
    </row>
    <row r="62" spans="2:10" ht="19.5" thickBot="1" x14ac:dyDescent="0.45">
      <c r="B62" s="42">
        <v>46101</v>
      </c>
      <c r="C62" s="41" t="s">
        <v>11</v>
      </c>
      <c r="J62" s="43"/>
    </row>
    <row r="63" spans="2:10" ht="19.5" thickBot="1" x14ac:dyDescent="0.45">
      <c r="B63" s="42">
        <v>46141</v>
      </c>
      <c r="C63" s="41" t="s">
        <v>12</v>
      </c>
      <c r="J63" s="43"/>
    </row>
    <row r="64" spans="2:10" ht="19.5" thickBot="1" x14ac:dyDescent="0.45">
      <c r="B64" s="42">
        <v>46145</v>
      </c>
      <c r="C64" s="41" t="s">
        <v>13</v>
      </c>
      <c r="J64" s="43"/>
    </row>
    <row r="65" spans="2:10" ht="19.5" thickBot="1" x14ac:dyDescent="0.45">
      <c r="B65" s="42">
        <v>46146</v>
      </c>
      <c r="C65" s="41" t="s">
        <v>14</v>
      </c>
      <c r="J65" s="43"/>
    </row>
    <row r="66" spans="2:10" ht="19.5" thickBot="1" x14ac:dyDescent="0.45">
      <c r="B66" s="42">
        <v>46147</v>
      </c>
      <c r="C66" s="41" t="s">
        <v>15</v>
      </c>
      <c r="J66" s="43"/>
    </row>
    <row r="67" spans="2:10" ht="19.5" thickBot="1" x14ac:dyDescent="0.45">
      <c r="B67" s="42">
        <v>46148</v>
      </c>
      <c r="C67" s="41" t="s">
        <v>7</v>
      </c>
      <c r="J67" s="46"/>
    </row>
    <row r="68" spans="2:10" ht="19.5" thickBot="1" x14ac:dyDescent="0.45">
      <c r="B68" s="42">
        <v>46223</v>
      </c>
      <c r="C68" s="45" t="s">
        <v>40</v>
      </c>
      <c r="J68" s="43"/>
    </row>
    <row r="69" spans="2:10" ht="19.5" thickBot="1" x14ac:dyDescent="0.45">
      <c r="B69" s="42">
        <v>46245</v>
      </c>
      <c r="C69" s="45" t="s">
        <v>41</v>
      </c>
      <c r="J69" s="43"/>
    </row>
    <row r="70" spans="2:10" ht="19.5" thickBot="1" x14ac:dyDescent="0.45">
      <c r="B70" s="42">
        <v>46286</v>
      </c>
      <c r="C70" s="41" t="s">
        <v>18</v>
      </c>
      <c r="J70" s="43"/>
    </row>
    <row r="71" spans="2:10" ht="19.5" thickBot="1" x14ac:dyDescent="0.45">
      <c r="B71" s="42">
        <v>46287</v>
      </c>
      <c r="C71" s="41" t="s">
        <v>7</v>
      </c>
      <c r="J71" s="43"/>
    </row>
    <row r="72" spans="2:10" ht="19.5" thickBot="1" x14ac:dyDescent="0.45">
      <c r="B72" s="42">
        <v>46288</v>
      </c>
      <c r="C72" s="41" t="s">
        <v>19</v>
      </c>
      <c r="J72" s="43"/>
    </row>
    <row r="73" spans="2:10" ht="19.5" thickBot="1" x14ac:dyDescent="0.45">
      <c r="B73" s="42">
        <v>46307</v>
      </c>
      <c r="C73" s="41" t="s">
        <v>20</v>
      </c>
      <c r="J73" s="43"/>
    </row>
    <row r="74" spans="2:10" ht="19.5" thickBot="1" x14ac:dyDescent="0.45">
      <c r="B74" s="42">
        <v>46329</v>
      </c>
      <c r="C74" s="41" t="s">
        <v>21</v>
      </c>
      <c r="J74" s="43"/>
    </row>
    <row r="75" spans="2:10" ht="19.5" thickBot="1" x14ac:dyDescent="0.45">
      <c r="B75" s="42">
        <v>46349</v>
      </c>
      <c r="C75" s="45" t="s">
        <v>38</v>
      </c>
      <c r="J75" s="44"/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年間予定及び実績</vt:lpstr>
      <vt:lpstr>2023と2024と2025と2026の祭日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本多末男</dc:creator>
  <cp:lastModifiedBy>末男 本多</cp:lastModifiedBy>
  <cp:lastPrinted>2025-03-31T07:06:27Z</cp:lastPrinted>
  <dcterms:created xsi:type="dcterms:W3CDTF">2023-06-28T06:03:45Z</dcterms:created>
  <dcterms:modified xsi:type="dcterms:W3CDTF">2025-04-30T13:06:19Z</dcterms:modified>
</cp:coreProperties>
</file>